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9035" windowHeight="9210" activeTab="0"/>
  </bookViews>
  <sheets>
    <sheet name="ДНЗ 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<sst xmlns="http://schemas.openxmlformats.org/spreadsheetml/2006/main" count="154" uniqueCount="134">
  <si>
    <t>ЗАТВЕРДЖЕНО</t>
  </si>
  <si>
    <t xml:space="preserve">Наказ Міністерства фінансів України </t>
  </si>
  <si>
    <t>28.01. 2002 № 57</t>
  </si>
  <si>
    <t xml:space="preserve">(у редакції наказу Міністерства фінансів України </t>
  </si>
  <si>
    <t xml:space="preserve"> 04.12.2015 року № 1118)</t>
  </si>
  <si>
    <t xml:space="preserve">Затверджений у сумі:    </t>
  </si>
  <si>
    <t>(сума словами і цифрами)</t>
  </si>
  <si>
    <t xml:space="preserve">                              (посада)</t>
  </si>
  <si>
    <t xml:space="preserve">  (підпис)                           (ініціали і прізвище)</t>
  </si>
  <si>
    <t>15 січня 2018р.</t>
  </si>
  <si>
    <t xml:space="preserve">  (число, місяць, рік)                                                 М.П.</t>
  </si>
  <si>
    <t xml:space="preserve"> КОШТОРИС  </t>
  </si>
  <si>
    <t xml:space="preserve">                                                                              на 2018 рік</t>
  </si>
  <si>
    <t xml:space="preserve">                                    23568683 Управління освіти і науки Славутицької міської ради Київської області</t>
  </si>
  <si>
    <t>( код за ЄДРПОУ та найменування бюджетної установи )</t>
  </si>
  <si>
    <t xml:space="preserve">                                                                            м. Славутич Київська область</t>
  </si>
  <si>
    <t>( найменування міста, району, області )</t>
  </si>
  <si>
    <t xml:space="preserve"> код та назва програмної класифікації видатків та кредитування державного бюджету_____________________________________________________</t>
  </si>
  <si>
    <t xml:space="preserve">                                                                                                                                                                                      (грн.)</t>
  </si>
  <si>
    <t>Усього на рік</t>
  </si>
  <si>
    <t>Найменування</t>
  </si>
  <si>
    <t>Код</t>
  </si>
  <si>
    <t>загальний фонд</t>
  </si>
  <si>
    <t>спеціальний фонд</t>
  </si>
  <si>
    <t>РАЗОМ</t>
  </si>
  <si>
    <t>НАДХОДЖЕННЯ - усього</t>
  </si>
  <si>
    <t>х</t>
  </si>
  <si>
    <t>Надходження коштів із загального фонду бюджету</t>
  </si>
  <si>
    <t>Надходження коштів із спеціального фонду бюджету,у т.ч.</t>
  </si>
  <si>
    <t xml:space="preserve"> власні надходження бюджетних установ</t>
  </si>
  <si>
    <t xml:space="preserve"> - надходження від плати за послуги,що надаються бюджетними установами згідно із законодавством</t>
  </si>
  <si>
    <t>(розписати за підгрупами)</t>
  </si>
  <si>
    <t xml:space="preserve">* плата за послуги,що надаються бюджетними устновами згідно із їх основною діяльністю </t>
  </si>
  <si>
    <t>* плата за оренду майна бюджетних установ</t>
  </si>
  <si>
    <t xml:space="preserve"> - інші джерела власних надходжень бюджетних установ</t>
  </si>
  <si>
    <t xml:space="preserve"> - інші надходження, у т.ч.</t>
  </si>
  <si>
    <t xml:space="preserve">  - інші доходи (розписати за кодами класифікації доходів бюджету)</t>
  </si>
  <si>
    <t>єдиний податок з фізичних осіб</t>
  </si>
  <si>
    <t>кошти від відчуження майна, що належить Автономній Республіці Крим та майна, що перебуває в комунальній власності</t>
  </si>
  <si>
    <t xml:space="preserve"> кошти,що передаються із загального фонду бюджету до бюджету розвитку (спеціального фонду)</t>
  </si>
  <si>
    <t xml:space="preserve">  - повернення кредитів до бюджету (розписати за кодами програмної класифікації видатків та кредитування бюджету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</si>
  <si>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</si>
  <si>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</si>
  <si>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</si>
  <si>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 і нарахування на заробітну плату</t>
  </si>
  <si>
    <t xml:space="preserve">Оплата праці  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</si>
  <si>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</si>
  <si>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</si>
  <si>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</si>
  <si>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</si>
  <si>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</si>
  <si>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</si>
  <si>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</si>
  <si>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</si>
  <si>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 xml:space="preserve">Продовження </t>
  </si>
  <si>
    <t>2</t>
  </si>
  <si>
    <t>3</t>
  </si>
  <si>
    <t>4</t>
  </si>
  <si>
    <t>5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</si>
  <si>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</si>
  <si>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</si>
  <si>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</si>
  <si>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</si>
  <si>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</si>
  <si>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</si>
  <si>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</si>
  <si>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</si>
  <si>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</si>
  <si>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 xml:space="preserve">Дослідження і розробки, окремі заходи розвитку по реалізації державних (регіональних) програм 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</si>
  <si>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</si>
  <si>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</si>
  <si>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підприємствам(установам, організаціям )</t>
  </si>
  <si>
    <t>Поточні трансферти органам державного управління інших рівнів</t>
  </si>
  <si>
    <t xml:space="preserve">Поточні трансферти урядам іноземних держав та міжнародним організаціям 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</si>
  <si>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</si>
  <si>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</si>
  <si>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</si>
  <si>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</si>
  <si>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</si>
  <si>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</si>
  <si>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</si>
  <si>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</si>
  <si>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 придбання )</t>
  </si>
  <si>
    <t>Капітальне будівництво ( придбання ) житла</t>
  </si>
  <si>
    <t>Капітальний ремонт</t>
  </si>
  <si>
    <t>Капітальний ремонт житлового фонду (приміщень)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</si>
  <si>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</si>
  <si>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</si>
  <si>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об"єктів</t>
  </si>
  <si>
    <t>Реставрація пам"яток культури, історії та архітектури</t>
  </si>
  <si>
    <t>Створення державних запасів та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</si>
  <si>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</si>
  <si>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</si>
  <si>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</si>
  <si>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</si>
  <si>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</si>
  <si>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</si>
  <si>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</si>
  <si>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держ.управління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</si>
  <si>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</si>
  <si>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</si>
  <si>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</si>
  <si>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</si>
  <si>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 xml:space="preserve">                                      (посада)</t>
  </si>
  <si>
    <t>(підпис)</t>
  </si>
  <si>
    <t>(ініціали і прізвище)</t>
  </si>
  <si>
    <t>Заступник міського голови,завідуючий відділом освіти</t>
  </si>
  <si>
    <t>О.Б.Линкевич</t>
  </si>
  <si>
    <t xml:space="preserve">                        (посада)</t>
  </si>
  <si>
    <t xml:space="preserve">Головний бухгалтер                                                                                      </t>
  </si>
  <si>
    <t xml:space="preserve">                  В.М. Полоз</t>
  </si>
  <si>
    <t xml:space="preserve">                           (ініціали і прізвище)</t>
  </si>
  <si>
    <t xml:space="preserve">                                                        15 січня  2018 р.___</t>
  </si>
  <si>
    <t xml:space="preserve">                                                  (число, місяць, рік)</t>
  </si>
  <si>
    <t xml:space="preserve">  М.П.** 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</si>
  <si>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</si>
  <si>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t>**Заповнюється розпорядником нижчого рівня,крім головних розпорядників та національних вищих навчальних</t>
  </si>
  <si>
    <t xml:space="preserve"> закладів,яким безпосередньо встановлені призначення у державному бюджеті.</t>
  </si>
  <si>
    <r>
      <t xml:space="preserve">Вид бюджету </t>
    </r>
    <r>
      <rPr>
        <b/>
        <u val="single"/>
        <sz val="9"/>
        <rFont val="Times New Roman"/>
        <family val="1"/>
      </rPr>
      <t>М</t>
    </r>
    <r>
      <rPr>
        <b/>
        <u val="single"/>
        <sz val="10"/>
        <rFont val="Times New Roman"/>
        <family val="1"/>
      </rPr>
      <t>ісцевий</t>
    </r>
    <r>
      <rPr>
        <sz val="10"/>
        <rFont val="Times New Roman"/>
        <family val="1"/>
      </rPr>
      <t>_____________________________________________________________________________________________</t>
    </r>
    <r>
      <rPr>
        <b/>
        <u val="single"/>
        <sz val="10"/>
        <rFont val="Times New Roman"/>
        <family val="1"/>
      </rPr>
      <t>,</t>
    </r>
  </si>
  <si>
    <r>
      <t xml:space="preserve"> код та назва відомчої класифікації видатків та кредитування бюджету    </t>
    </r>
    <r>
      <rPr>
        <b/>
        <u val="single"/>
        <sz val="10"/>
        <rFont val="Times New Roman"/>
        <family val="1"/>
      </rPr>
      <t>06 Орган  з питань освіти і науки</t>
    </r>
    <r>
      <rPr>
        <sz val="10"/>
        <rFont val="Times New Roman"/>
        <family val="1"/>
      </rPr>
      <t>_____________________________________,</t>
    </r>
  </si>
  <si>
    <r>
      <t xml:space="preserve">  - фінансування (розписати за кодами класифікації фінансування бюджету за типом боргового зобов</t>
    </r>
    <r>
      <rPr>
        <i/>
        <sz val="9"/>
        <rFont val="Arial"/>
        <family val="2"/>
      </rPr>
      <t>'</t>
    </r>
    <r>
      <rPr>
        <i/>
        <sz val="9"/>
        <rFont val="Times New Roman"/>
        <family val="1"/>
      </rPr>
      <t>язання)</t>
    </r>
  </si>
  <si>
    <r>
      <t>Медикаменти та перев</t>
    </r>
    <r>
      <rPr>
        <sz val="9"/>
        <rFont val="Courier New"/>
        <family val="3"/>
      </rPr>
      <t>'</t>
    </r>
    <r>
      <rPr>
        <sz val="9"/>
        <rFont val="Times New Roman"/>
        <family val="1"/>
      </rPr>
      <t>язувальні матеріали</t>
    </r>
  </si>
  <si>
    <r>
      <t>Обслуговування боргових зобов</t>
    </r>
    <r>
      <rPr>
        <b/>
        <i/>
        <sz val="9"/>
        <rFont val="Arial"/>
        <family val="2"/>
      </rPr>
      <t>'</t>
    </r>
    <r>
      <rPr>
        <b/>
        <i/>
        <sz val="9"/>
        <rFont val="Times New Roman"/>
        <family val="1"/>
      </rPr>
      <t>язань</t>
    </r>
  </si>
  <si>
    <r>
      <t>Обслуговування внутрішніх боргових зобов</t>
    </r>
    <r>
      <rPr>
        <sz val="9"/>
        <rFont val="Arial"/>
        <family val="2"/>
      </rPr>
      <t>'</t>
    </r>
    <r>
      <rPr>
        <sz val="9"/>
        <rFont val="Times New Roman"/>
        <family val="1"/>
      </rPr>
      <t>язань</t>
    </r>
  </si>
  <si>
    <r>
      <t>Обслуговування зовнішніх боргових зобов</t>
    </r>
    <r>
      <rPr>
        <sz val="9"/>
        <rFont val="Arial"/>
        <family val="2"/>
      </rPr>
      <t>'</t>
    </r>
    <r>
      <rPr>
        <sz val="9"/>
        <rFont val="Times New Roman"/>
        <family val="1"/>
      </rPr>
      <t>язань</t>
    </r>
  </si>
  <si>
    <r>
      <t>Капітальне будівництво ( придбання ) інших об</t>
    </r>
    <r>
      <rPr>
        <sz val="9"/>
        <rFont val="Arial"/>
        <family val="2"/>
      </rPr>
      <t>'</t>
    </r>
    <r>
      <rPr>
        <i/>
        <sz val="9"/>
        <rFont val="Times New Roman"/>
        <family val="1"/>
      </rPr>
      <t>єктів</t>
    </r>
  </si>
  <si>
    <r>
      <t>Капітальний ремонт інших об</t>
    </r>
    <r>
      <rPr>
        <i/>
        <sz val="9"/>
        <rFont val="Courier New"/>
        <family val="3"/>
      </rPr>
      <t>'</t>
    </r>
    <r>
      <rPr>
        <i/>
        <sz val="9"/>
        <rFont val="Times New Roman"/>
        <family val="1"/>
      </rPr>
      <t>єктів</t>
    </r>
  </si>
  <si>
    <r>
      <t xml:space="preserve">код та назва  програмної класифікації видатків та кредитування 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самоврядування,які не застосовують програмно-цільового методу)* </t>
    </r>
    <r>
      <rPr>
        <b/>
        <u val="single"/>
        <sz val="9"/>
        <rFont val="Times New Roman"/>
        <family val="1"/>
      </rPr>
      <t>0611010</t>
    </r>
    <r>
      <rPr>
        <b/>
        <u val="single"/>
        <sz val="10"/>
        <rFont val="Times New Roman"/>
        <family val="1"/>
      </rPr>
      <t xml:space="preserve">  Дошкільний навчальний заклад №5 "Джерельце"</t>
    </r>
  </si>
  <si>
    <t xml:space="preserve">Начальник управління освіти і науки </t>
  </si>
  <si>
    <t xml:space="preserve">                          Н.П.Швець</t>
  </si>
  <si>
    <t>Завідувач ДНЗ №5 "Джерельце"</t>
  </si>
  <si>
    <t>Т.В. Кириленко</t>
  </si>
  <si>
    <t xml:space="preserve"> 00 копійок ( 7 179 868  грн.)</t>
  </si>
  <si>
    <t xml:space="preserve">Сім мільйонів сто сімдесят  дев'ять тисяч вісімсот шістдесят вісім гривень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</si>
</sst>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22]d\ mmmm\ yyyy&quot; р.&quot;;@"/>
    <numFmt numFmtId="194" formatCode="dd\.mm\.yyyy;@"/>
    <numFmt numFmtId="195" formatCode="[$-F800]dddd\,\ mmmm\ dd\,\ yyyy"/>
    <numFmt numFmtId="196" formatCode="dd\.mm\.yy;@"/>
    <numFmt numFmtId="197" formatCode="#,##0.00&quot;р.&quot;"/>
    <numFmt numFmtId="198" formatCode="d/m;@"/>
    <numFmt numFmtId="199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i/>
      <sz val="9"/>
      <name val="Times New Roman"/>
      <family val="1"/>
    </font>
    <font>
      <sz val="9"/>
      <name val="Courier New"/>
      <family val="3"/>
    </font>
    <font>
      <i/>
      <sz val="9"/>
      <color indexed="8"/>
      <name val="Times New Roman"/>
      <family val="1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Courier New"/>
      <family val="3"/>
    </font>
    <font>
      <sz val="8"/>
      <name val="Arial Cyr"/>
      <family val="0"/>
    </font>
    <font>
      <b/>
      <u val="single"/>
      <sz val="8"/>
      <name val="Arial Cyr"/>
      <family val="0"/>
    </font>
    <font>
      <sz val="7"/>
      <name val="Arial Cyr"/>
      <family val="0"/>
    </font>
    <font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left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0" borderId="11" xfId="0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Border="1" applyAlignment="1">
      <alignment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4" fontId="23" fillId="0" borderId="10" xfId="0" applyNumberFormat="1" applyFont="1" applyBorder="1" applyAlignment="1">
      <alignment horizontal="center" vertical="top" wrapText="1"/>
    </xf>
    <xf numFmtId="4" fontId="23" fillId="0" borderId="19" xfId="0" applyNumberFormat="1" applyFont="1" applyBorder="1" applyAlignment="1">
      <alignment horizontal="center" vertical="top" wrapText="1"/>
    </xf>
    <xf numFmtId="4" fontId="23" fillId="0" borderId="20" xfId="0" applyNumberFormat="1" applyFont="1" applyBorder="1" applyAlignment="1">
      <alignment horizontal="center" vertical="top" wrapText="1"/>
    </xf>
    <xf numFmtId="0" fontId="20" fillId="0" borderId="18" xfId="0" applyFont="1" applyBorder="1" applyAlignment="1">
      <alignment vertical="top" wrapText="1"/>
    </xf>
    <xf numFmtId="0" fontId="20" fillId="0" borderId="19" xfId="0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 vertical="top" wrapText="1"/>
    </xf>
    <xf numFmtId="4" fontId="20" fillId="0" borderId="19" xfId="0" applyNumberFormat="1" applyFont="1" applyBorder="1" applyAlignment="1">
      <alignment horizontal="center" vertical="top" wrapText="1"/>
    </xf>
    <xf numFmtId="4" fontId="20" fillId="0" borderId="20" xfId="0" applyNumberFormat="1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" fontId="20" fillId="0" borderId="19" xfId="0" applyNumberFormat="1" applyFont="1" applyBorder="1" applyAlignment="1">
      <alignment horizontal="center" vertical="center" wrapText="1"/>
    </xf>
    <xf numFmtId="4" fontId="20" fillId="0" borderId="20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top" wrapText="1"/>
    </xf>
    <xf numFmtId="4" fontId="30" fillId="0" borderId="20" xfId="0" applyNumberFormat="1" applyFont="1" applyBorder="1" applyAlignment="1">
      <alignment horizontal="center" vertical="top" wrapText="1"/>
    </xf>
    <xf numFmtId="0" fontId="31" fillId="0" borderId="18" xfId="0" applyFont="1" applyBorder="1" applyAlignment="1">
      <alignment horizontal="left" vertical="top" wrapText="1"/>
    </xf>
    <xf numFmtId="0" fontId="31" fillId="0" borderId="18" xfId="0" applyFont="1" applyBorder="1" applyAlignment="1">
      <alignment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19" xfId="0" applyFont="1" applyBorder="1" applyAlignment="1">
      <alignment vertical="top" wrapText="1"/>
    </xf>
    <xf numFmtId="0" fontId="31" fillId="0" borderId="18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33" fillId="0" borderId="18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0" fillId="0" borderId="22" xfId="0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4" fontId="20" fillId="0" borderId="22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4" fontId="20" fillId="0" borderId="0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23" fillId="0" borderId="15" xfId="0" applyFont="1" applyBorder="1" applyAlignment="1">
      <alignment vertical="top" wrapText="1"/>
    </xf>
    <xf numFmtId="0" fontId="35" fillId="0" borderId="18" xfId="0" applyFont="1" applyBorder="1" applyAlignment="1">
      <alignment vertical="top" wrapText="1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3" fillId="0" borderId="18" xfId="0" applyFont="1" applyBorder="1" applyAlignment="1">
      <alignment vertical="top" wrapText="1"/>
    </xf>
    <xf numFmtId="0" fontId="23" fillId="0" borderId="18" xfId="0" applyFont="1" applyBorder="1" applyAlignment="1">
      <alignment horizontal="left" vertical="top" wrapText="1"/>
    </xf>
    <xf numFmtId="4" fontId="38" fillId="0" borderId="20" xfId="0" applyNumberFormat="1" applyFont="1" applyBorder="1" applyAlignment="1">
      <alignment horizontal="center" vertical="top" wrapText="1"/>
    </xf>
    <xf numFmtId="4" fontId="39" fillId="0" borderId="19" xfId="0" applyNumberFormat="1" applyFont="1" applyBorder="1" applyAlignment="1">
      <alignment horizontal="center" vertical="top" wrapText="1"/>
    </xf>
    <xf numFmtId="4" fontId="39" fillId="0" borderId="20" xfId="0" applyNumberFormat="1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3" fillId="0" borderId="27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top" wrapText="1"/>
    </xf>
    <xf numFmtId="4" fontId="23" fillId="0" borderId="29" xfId="0" applyNumberFormat="1" applyFont="1" applyBorder="1" applyAlignment="1">
      <alignment horizontal="center" vertical="top" wrapText="1"/>
    </xf>
    <xf numFmtId="4" fontId="23" fillId="0" borderId="28" xfId="0" applyNumberFormat="1" applyFont="1" applyBorder="1" applyAlignment="1">
      <alignment horizontal="center" vertical="top" wrapText="1"/>
    </xf>
    <xf numFmtId="4" fontId="23" fillId="0" borderId="3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4" fontId="23" fillId="0" borderId="0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11" xfId="0" applyFont="1" applyBorder="1" applyAlignment="1">
      <alignment horizontal="left"/>
    </xf>
    <xf numFmtId="0" fontId="41" fillId="0" borderId="0" xfId="0" applyFont="1" applyAlignment="1">
      <alignment/>
    </xf>
    <xf numFmtId="0" fontId="27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11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/>
    </xf>
    <xf numFmtId="0" fontId="25" fillId="0" borderId="11" xfId="0" applyFont="1" applyBorder="1" applyAlignment="1">
      <alignment/>
    </xf>
    <xf numFmtId="0" fontId="20" fillId="0" borderId="21" xfId="0" applyFont="1" applyBorder="1" applyAlignment="1">
      <alignment horizontal="left" vertical="top" wrapText="1"/>
    </xf>
    <xf numFmtId="193" fontId="23" fillId="0" borderId="11" xfId="0" applyNumberFormat="1" applyFont="1" applyBorder="1" applyAlignment="1">
      <alignment horizontal="left"/>
    </xf>
    <xf numFmtId="0" fontId="20" fillId="0" borderId="31" xfId="0" applyFont="1" applyBorder="1" applyAlignment="1">
      <alignment horizontal="center"/>
    </xf>
    <xf numFmtId="0" fontId="20" fillId="0" borderId="31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29" fillId="0" borderId="32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top" wrapText="1"/>
    </xf>
    <xf numFmtId="0" fontId="23" fillId="0" borderId="34" xfId="0" applyFont="1" applyBorder="1" applyAlignment="1">
      <alignment horizontal="center" vertical="top" wrapText="1"/>
    </xf>
    <xf numFmtId="0" fontId="23" fillId="0" borderId="35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/>
    </xf>
    <xf numFmtId="0" fontId="23" fillId="0" borderId="11" xfId="0" applyFont="1" applyBorder="1" applyAlignment="1">
      <alignment horizontal="center"/>
    </xf>
    <xf numFmtId="0" fontId="23" fillId="0" borderId="36" xfId="0" applyFont="1" applyBorder="1" applyAlignment="1">
      <alignment horizontal="center" vertical="top" wrapText="1"/>
    </xf>
    <xf numFmtId="0" fontId="23" fillId="0" borderId="37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15" xfId="0" applyFont="1" applyBorder="1" applyAlignment="1">
      <alignment horizontal="left" vertical="top" wrapText="1"/>
    </xf>
    <xf numFmtId="193" fontId="42" fillId="0" borderId="0" xfId="0" applyNumberFormat="1" applyFont="1" applyAlignment="1">
      <alignment horizontal="left"/>
    </xf>
    <xf numFmtId="0" fontId="43" fillId="0" borderId="0" xfId="0" applyFont="1" applyAlignment="1">
      <alignment horizontal="left" vertical="justify"/>
    </xf>
    <xf numFmtId="0" fontId="41" fillId="0" borderId="0" xfId="0" applyFont="1" applyBorder="1" applyAlignment="1">
      <alignment horizontal="center"/>
    </xf>
    <xf numFmtId="0" fontId="23" fillId="0" borderId="38" xfId="0" applyFont="1" applyBorder="1" applyAlignment="1">
      <alignment horizontal="center" vertical="top" wrapText="1"/>
    </xf>
    <xf numFmtId="0" fontId="23" fillId="0" borderId="39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right" vertical="top" wrapText="1"/>
    </xf>
    <xf numFmtId="0" fontId="23" fillId="0" borderId="13" xfId="0" applyFont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justify"/>
    </xf>
    <xf numFmtId="0" fontId="24" fillId="0" borderId="37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&#1056;&#1072;&#1073;&#1086;&#1095;&#1080;&#1081;%20&#1089;&#1090;&#1086;&#1083;\2018%20&#1082;&#1086;&#1096;&#1090;&#1086;&#1088;&#1080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ец.кошти"/>
      <sheetName val="Фонд розвитку"/>
      <sheetName val="ДБ місц."/>
      <sheetName val="ДБ субвенц."/>
      <sheetName val="ДБ-303 Разом"/>
      <sheetName val="ЦПР-806"/>
      <sheetName val="ДДУ-101"/>
      <sheetName val="ПДЮТ-401"/>
      <sheetName val="ДБ ПЛ АСИГ Разом "/>
      <sheetName val="ДБ ПЛ АСИГ місц"/>
      <sheetName val="ДБ ПЛ АСИГ субв."/>
      <sheetName val="ЦПР ПЛ АСИГ"/>
      <sheetName val="ПДЮТ ПЛ АСИГ"/>
      <sheetName val="ДДУ ПЛ АСИГ"/>
      <sheetName val="рДНЗ №8"/>
      <sheetName val="ПДЮТ.БР"/>
      <sheetName val="ДБуд. БР"/>
      <sheetName val="ДДУ бюдж розв."/>
    </sheetNames>
    <sheetDataSet>
      <sheetData sheetId="0">
        <row r="7">
          <cell r="M7">
            <v>0</v>
          </cell>
        </row>
        <row r="8">
          <cell r="M8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1"/>
  </sheetPr>
  <dimension ref="A1:K131"/>
  <sheetViews>
    <sheetView tabSelected="1" zoomScalePageLayoutView="0" workbookViewId="0" topLeftCell="A39">
      <selection activeCell="D92" sqref="D92"/>
    </sheetView>
  </sheetViews>
  <sheetFormatPr defaultColWidth="9.00390625" defaultRowHeight="12.75"/>
  <cols>
    <col min="1" max="1" width="44.75390625" style="0" customWidth="1"/>
    <col min="2" max="2" width="7.625" style="0" customWidth="1"/>
    <col min="3" max="3" width="14.75390625" style="0" customWidth="1"/>
    <col min="4" max="4" width="15.00390625" style="0" customWidth="1"/>
    <col min="5" max="5" width="19.25390625" style="0" customWidth="1"/>
    <col min="6" max="6" width="11.00390625" style="0" customWidth="1"/>
  </cols>
  <sheetData>
    <row r="1" spans="2:7" ht="15" customHeight="1">
      <c r="B1" s="1" t="s">
        <v>0</v>
      </c>
      <c r="C1" s="1"/>
      <c r="D1" s="1"/>
      <c r="E1" s="1"/>
      <c r="F1" s="1"/>
      <c r="G1" s="2"/>
    </row>
    <row r="2" spans="2:7" ht="15" customHeight="1">
      <c r="B2" s="1" t="s">
        <v>1</v>
      </c>
      <c r="C2" s="1"/>
      <c r="D2" s="1"/>
      <c r="E2" s="1"/>
      <c r="F2" s="1"/>
      <c r="G2" s="2"/>
    </row>
    <row r="3" spans="2:7" ht="12.75" customHeight="1">
      <c r="B3" s="1" t="s">
        <v>2</v>
      </c>
      <c r="C3" s="1"/>
      <c r="D3" s="1"/>
      <c r="E3" s="1"/>
      <c r="F3" s="1"/>
      <c r="G3" s="2"/>
    </row>
    <row r="4" spans="2:7" ht="12.75">
      <c r="B4" s="1" t="s">
        <v>3</v>
      </c>
      <c r="C4" s="1"/>
      <c r="D4" s="1"/>
      <c r="E4" s="1"/>
      <c r="F4" s="1"/>
      <c r="G4" s="2"/>
    </row>
    <row r="5" spans="2:7" ht="12.75">
      <c r="B5" s="1" t="s">
        <v>4</v>
      </c>
      <c r="C5" s="1"/>
      <c r="D5" s="1"/>
      <c r="E5" s="1"/>
      <c r="F5" s="1"/>
      <c r="G5" s="2"/>
    </row>
    <row r="6" spans="1:7" ht="12.75">
      <c r="A6" s="3"/>
      <c r="B6" s="1"/>
      <c r="C6" s="1"/>
      <c r="D6" s="1"/>
      <c r="E6" s="1"/>
      <c r="F6" s="2"/>
      <c r="G6" s="2"/>
    </row>
    <row r="7" spans="1:7" ht="14.25" customHeight="1">
      <c r="A7" s="3"/>
      <c r="B7" s="1" t="s">
        <v>5</v>
      </c>
      <c r="C7" s="1"/>
      <c r="D7" s="1"/>
      <c r="E7" s="1"/>
      <c r="F7" s="1"/>
      <c r="G7" s="2"/>
    </row>
    <row r="8" spans="1:11" ht="12.75">
      <c r="A8" s="3"/>
      <c r="B8" s="103" t="s">
        <v>133</v>
      </c>
      <c r="C8" s="103"/>
      <c r="D8" s="103"/>
      <c r="E8" s="103"/>
      <c r="F8" s="103"/>
      <c r="G8" s="1"/>
      <c r="H8" s="3"/>
      <c r="I8" s="3"/>
      <c r="J8" s="3"/>
      <c r="K8" s="3"/>
    </row>
    <row r="9" spans="1:11" ht="12.75">
      <c r="A9" s="3"/>
      <c r="B9" s="4" t="s">
        <v>132</v>
      </c>
      <c r="C9" s="4"/>
      <c r="D9" s="4"/>
      <c r="E9" s="4"/>
      <c r="F9" s="4"/>
      <c r="G9" s="1"/>
      <c r="H9" s="3"/>
      <c r="I9" s="3"/>
      <c r="J9" s="3"/>
      <c r="K9" s="3"/>
    </row>
    <row r="10" spans="1:10" ht="12.75">
      <c r="A10" s="5"/>
      <c r="B10" s="105" t="s">
        <v>6</v>
      </c>
      <c r="C10" s="105"/>
      <c r="D10" s="105"/>
      <c r="E10" s="105"/>
      <c r="F10" s="105"/>
      <c r="G10" s="2"/>
      <c r="H10" s="6"/>
      <c r="I10" s="6"/>
      <c r="J10" s="6"/>
    </row>
    <row r="11" spans="1:10" ht="12.75">
      <c r="A11" s="3"/>
      <c r="B11" s="99" t="s">
        <v>128</v>
      </c>
      <c r="C11" s="99"/>
      <c r="D11" s="99"/>
      <c r="E11" s="99"/>
      <c r="F11" s="99"/>
      <c r="G11" s="8"/>
      <c r="H11" s="8"/>
      <c r="I11" s="8"/>
      <c r="J11" s="6"/>
    </row>
    <row r="12" spans="1:10" ht="12.75">
      <c r="A12" s="3"/>
      <c r="B12" s="106" t="s">
        <v>7</v>
      </c>
      <c r="C12" s="106"/>
      <c r="D12" s="106"/>
      <c r="E12" s="106"/>
      <c r="F12" s="106"/>
      <c r="G12" s="2"/>
      <c r="H12" s="6"/>
      <c r="I12" s="6"/>
      <c r="J12" s="6"/>
    </row>
    <row r="13" spans="1:10" ht="12.75">
      <c r="A13" s="3"/>
      <c r="B13" s="100" t="s">
        <v>129</v>
      </c>
      <c r="C13" s="100"/>
      <c r="D13" s="100"/>
      <c r="E13" s="100"/>
      <c r="F13" s="100"/>
      <c r="G13" s="2"/>
      <c r="H13" s="6"/>
      <c r="I13" s="6"/>
      <c r="J13" s="6"/>
    </row>
    <row r="14" spans="1:10" ht="12.75">
      <c r="A14" s="3"/>
      <c r="B14" s="91" t="s">
        <v>8</v>
      </c>
      <c r="C14" s="91"/>
      <c r="D14" s="91"/>
      <c r="E14" s="91"/>
      <c r="F14" s="91"/>
      <c r="G14" s="2"/>
      <c r="H14" s="6"/>
      <c r="I14" s="6"/>
      <c r="J14" s="6"/>
    </row>
    <row r="15" spans="1:10" ht="12.75">
      <c r="A15" s="3"/>
      <c r="B15" s="90" t="s">
        <v>9</v>
      </c>
      <c r="C15" s="90"/>
      <c r="D15" s="90"/>
      <c r="E15" s="90"/>
      <c r="F15" s="90"/>
      <c r="G15" s="2"/>
      <c r="H15" s="6"/>
      <c r="I15" s="6"/>
      <c r="J15" s="6"/>
    </row>
    <row r="16" spans="1:10" ht="12.75">
      <c r="A16" s="9"/>
      <c r="B16" s="92" t="s">
        <v>10</v>
      </c>
      <c r="C16" s="92"/>
      <c r="D16" s="92"/>
      <c r="E16" s="92"/>
      <c r="F16" s="92"/>
      <c r="G16" s="2"/>
      <c r="H16" s="6"/>
      <c r="I16" s="6"/>
      <c r="J16" s="6"/>
    </row>
    <row r="17" spans="1:10" ht="12.75" customHeight="1">
      <c r="A17" s="10"/>
      <c r="B17" s="2"/>
      <c r="C17" s="2"/>
      <c r="D17" s="2"/>
      <c r="E17" s="2"/>
      <c r="F17" s="2"/>
      <c r="G17" s="2"/>
      <c r="H17" s="6"/>
      <c r="I17" s="6"/>
      <c r="J17" s="6"/>
    </row>
    <row r="18" spans="1:10" ht="18" customHeight="1">
      <c r="A18" s="104" t="s">
        <v>11</v>
      </c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0" ht="12.75" customHeight="1">
      <c r="A19" s="93" t="s">
        <v>12</v>
      </c>
      <c r="B19" s="93"/>
      <c r="C19" s="93"/>
      <c r="D19" s="6"/>
      <c r="E19" s="6"/>
      <c r="F19" s="6"/>
      <c r="G19" s="6"/>
      <c r="H19" s="6"/>
      <c r="I19" s="6"/>
      <c r="J19" s="6"/>
    </row>
    <row r="20" ht="11.25" customHeight="1">
      <c r="A20" s="11"/>
    </row>
    <row r="21" spans="1:6" ht="15" customHeight="1">
      <c r="A21" s="7" t="s">
        <v>13</v>
      </c>
      <c r="B21" s="7"/>
      <c r="C21" s="7"/>
      <c r="D21" s="7"/>
      <c r="E21" s="7"/>
      <c r="F21" s="12"/>
    </row>
    <row r="22" spans="1:5" ht="11.25" customHeight="1">
      <c r="A22" s="105" t="s">
        <v>14</v>
      </c>
      <c r="B22" s="105"/>
      <c r="C22" s="105"/>
      <c r="D22" s="105"/>
      <c r="E22" s="105"/>
    </row>
    <row r="23" spans="1:6" ht="15" customHeight="1">
      <c r="A23" s="7" t="s">
        <v>15</v>
      </c>
      <c r="B23" s="7"/>
      <c r="C23" s="7"/>
      <c r="D23" s="7"/>
      <c r="E23" s="7"/>
      <c r="F23" s="12"/>
    </row>
    <row r="24" spans="1:5" ht="11.25" customHeight="1">
      <c r="A24" s="105" t="s">
        <v>16</v>
      </c>
      <c r="B24" s="105"/>
      <c r="C24" s="105"/>
      <c r="D24" s="105"/>
      <c r="E24" s="105"/>
    </row>
    <row r="25" spans="1:6" ht="13.5" customHeight="1">
      <c r="A25" s="106" t="s">
        <v>118</v>
      </c>
      <c r="B25" s="106"/>
      <c r="C25" s="106"/>
      <c r="D25" s="106"/>
      <c r="E25" s="106"/>
      <c r="F25" s="106"/>
    </row>
    <row r="26" spans="1:6" ht="15" customHeight="1">
      <c r="A26" s="115" t="s">
        <v>119</v>
      </c>
      <c r="B26" s="115"/>
      <c r="C26" s="115"/>
      <c r="D26" s="115"/>
      <c r="E26" s="115"/>
      <c r="F26" s="115"/>
    </row>
    <row r="27" spans="1:6" ht="12" customHeight="1">
      <c r="A27" s="14" t="s">
        <v>17</v>
      </c>
      <c r="B27" s="6"/>
      <c r="C27" s="15"/>
      <c r="D27" s="15"/>
      <c r="E27" s="15"/>
      <c r="F27" s="15"/>
    </row>
    <row r="28" spans="1:6" ht="38.25" customHeight="1">
      <c r="A28" s="116" t="s">
        <v>127</v>
      </c>
      <c r="B28" s="116"/>
      <c r="C28" s="116"/>
      <c r="D28" s="116"/>
      <c r="E28" s="116"/>
      <c r="F28" s="116"/>
    </row>
    <row r="29" spans="1:5" ht="12" customHeight="1" thickBot="1">
      <c r="A29" s="117" t="s">
        <v>18</v>
      </c>
      <c r="B29" s="117"/>
      <c r="C29" s="117"/>
      <c r="D29" s="117"/>
      <c r="E29" s="117"/>
    </row>
    <row r="30" spans="1:5" ht="12" customHeight="1" thickBot="1">
      <c r="A30" s="16"/>
      <c r="B30" s="17"/>
      <c r="C30" s="114" t="s">
        <v>19</v>
      </c>
      <c r="D30" s="114"/>
      <c r="E30" s="18"/>
    </row>
    <row r="31" spans="1:5" ht="12.75" customHeight="1">
      <c r="A31" s="111" t="s">
        <v>20</v>
      </c>
      <c r="B31" s="97" t="s">
        <v>21</v>
      </c>
      <c r="C31" s="101" t="s">
        <v>22</v>
      </c>
      <c r="D31" s="97" t="s">
        <v>23</v>
      </c>
      <c r="E31" s="95" t="s">
        <v>24</v>
      </c>
    </row>
    <row r="32" spans="1:5" ht="13.5" thickBot="1">
      <c r="A32" s="112"/>
      <c r="B32" s="98"/>
      <c r="C32" s="102"/>
      <c r="D32" s="98"/>
      <c r="E32" s="96"/>
    </row>
    <row r="33" spans="1:5" ht="11.25" customHeight="1">
      <c r="A33" s="19">
        <v>1</v>
      </c>
      <c r="B33" s="20">
        <v>2</v>
      </c>
      <c r="C33" s="21">
        <v>3</v>
      </c>
      <c r="D33" s="20">
        <v>4</v>
      </c>
      <c r="E33" s="22">
        <v>5</v>
      </c>
    </row>
    <row r="34" spans="1:5" ht="12" customHeight="1">
      <c r="A34" s="23" t="s">
        <v>25</v>
      </c>
      <c r="B34" s="24" t="s">
        <v>26</v>
      </c>
      <c r="C34" s="25">
        <f>C52</f>
        <v>6433101</v>
      </c>
      <c r="D34" s="26">
        <f>D36</f>
        <v>746760</v>
      </c>
      <c r="E34" s="27">
        <f>C34+D34</f>
        <v>7179861</v>
      </c>
    </row>
    <row r="35" spans="1:5" ht="13.5" customHeight="1">
      <c r="A35" s="28" t="s">
        <v>27</v>
      </c>
      <c r="B35" s="29" t="s">
        <v>26</v>
      </c>
      <c r="C35" s="30">
        <f>C52</f>
        <v>6433101</v>
      </c>
      <c r="D35" s="31" t="s">
        <v>26</v>
      </c>
      <c r="E35" s="32">
        <f>C35</f>
        <v>6433101</v>
      </c>
    </row>
    <row r="36" spans="1:5" ht="12.75" customHeight="1">
      <c r="A36" s="28" t="s">
        <v>28</v>
      </c>
      <c r="B36" s="29" t="s">
        <v>26</v>
      </c>
      <c r="C36" s="30">
        <v>0</v>
      </c>
      <c r="D36" s="31">
        <f>D38+D49</f>
        <v>746760</v>
      </c>
      <c r="E36" s="32">
        <f>D36</f>
        <v>746760</v>
      </c>
    </row>
    <row r="37" spans="1:5" ht="14.25" customHeight="1" hidden="1">
      <c r="A37" s="28" t="s">
        <v>29</v>
      </c>
      <c r="B37" s="29">
        <v>25000000</v>
      </c>
      <c r="C37" s="30"/>
      <c r="D37" s="31"/>
      <c r="E37" s="32">
        <f>D37</f>
        <v>0</v>
      </c>
    </row>
    <row r="38" spans="1:5" ht="24" customHeight="1">
      <c r="A38" s="28" t="s">
        <v>30</v>
      </c>
      <c r="B38" s="33">
        <v>25010000</v>
      </c>
      <c r="C38" s="34" t="s">
        <v>26</v>
      </c>
      <c r="D38" s="35">
        <f>D40+D41</f>
        <v>746760</v>
      </c>
      <c r="E38" s="36">
        <f>D38</f>
        <v>746760</v>
      </c>
    </row>
    <row r="39" spans="1:5" ht="11.25" customHeight="1">
      <c r="A39" s="28" t="s">
        <v>31</v>
      </c>
      <c r="B39" s="37"/>
      <c r="C39" s="30"/>
      <c r="D39" s="31"/>
      <c r="E39" s="38"/>
    </row>
    <row r="40" spans="1:5" ht="24.75" customHeight="1">
      <c r="A40" s="39" t="s">
        <v>32</v>
      </c>
      <c r="B40" s="37">
        <v>25010100</v>
      </c>
      <c r="C40" s="30" t="s">
        <v>26</v>
      </c>
      <c r="D40" s="31">
        <f>D62</f>
        <v>739200</v>
      </c>
      <c r="E40" s="32">
        <f>D40</f>
        <v>739200</v>
      </c>
    </row>
    <row r="41" spans="1:5" ht="13.5" customHeight="1">
      <c r="A41" s="40" t="s">
        <v>33</v>
      </c>
      <c r="B41" s="37">
        <v>25010300</v>
      </c>
      <c r="C41" s="30" t="s">
        <v>26</v>
      </c>
      <c r="D41" s="31">
        <f>D60+D61+D91</f>
        <v>7560</v>
      </c>
      <c r="E41" s="32">
        <f>D41</f>
        <v>7560</v>
      </c>
    </row>
    <row r="42" spans="1:5" ht="12.75" customHeight="1">
      <c r="A42" s="41" t="s">
        <v>34</v>
      </c>
      <c r="B42" s="37">
        <v>25020000</v>
      </c>
      <c r="C42" s="30" t="s">
        <v>26</v>
      </c>
      <c r="D42" s="31">
        <v>0</v>
      </c>
      <c r="E42" s="32">
        <v>0</v>
      </c>
    </row>
    <row r="43" spans="1:5" ht="11.25" customHeight="1">
      <c r="A43" s="28" t="s">
        <v>31</v>
      </c>
      <c r="B43" s="37"/>
      <c r="C43" s="30"/>
      <c r="D43" s="31"/>
      <c r="E43" s="38"/>
    </row>
    <row r="44" spans="1:5" ht="12.75">
      <c r="A44" s="41" t="s">
        <v>35</v>
      </c>
      <c r="B44" s="42"/>
      <c r="C44" s="30" t="s">
        <v>26</v>
      </c>
      <c r="D44" s="31">
        <v>0</v>
      </c>
      <c r="E44" s="32">
        <f>D44</f>
        <v>0</v>
      </c>
    </row>
    <row r="45" spans="1:5" ht="24" customHeight="1">
      <c r="A45" s="41" t="s">
        <v>36</v>
      </c>
      <c r="B45" s="42"/>
      <c r="C45" s="30" t="s">
        <v>26</v>
      </c>
      <c r="D45" s="31">
        <v>0</v>
      </c>
      <c r="E45" s="32">
        <f>D45</f>
        <v>0</v>
      </c>
    </row>
    <row r="46" spans="1:5" ht="13.5" customHeight="1" hidden="1">
      <c r="A46" s="41" t="s">
        <v>37</v>
      </c>
      <c r="B46" s="42">
        <v>18050400</v>
      </c>
      <c r="C46" s="30"/>
      <c r="D46" s="31"/>
      <c r="E46" s="32">
        <f>D46</f>
        <v>0</v>
      </c>
    </row>
    <row r="47" spans="1:5" ht="27" customHeight="1" hidden="1">
      <c r="A47" s="41" t="s">
        <v>38</v>
      </c>
      <c r="B47" s="42">
        <v>31030000</v>
      </c>
      <c r="C47" s="30"/>
      <c r="D47" s="31"/>
      <c r="E47" s="32">
        <f>D47</f>
        <v>0</v>
      </c>
    </row>
    <row r="48" spans="1:5" ht="24" customHeight="1">
      <c r="A48" s="43" t="s">
        <v>120</v>
      </c>
      <c r="B48" s="42"/>
      <c r="C48" s="34" t="s">
        <v>26</v>
      </c>
      <c r="D48" s="35"/>
      <c r="E48" s="35"/>
    </row>
    <row r="49" spans="1:5" ht="23.25" customHeight="1" hidden="1">
      <c r="A49" s="44" t="s">
        <v>39</v>
      </c>
      <c r="B49" s="42">
        <v>602400</v>
      </c>
      <c r="C49" s="34" t="s">
        <v>26</v>
      </c>
      <c r="D49" s="35"/>
      <c r="E49" s="35"/>
    </row>
    <row r="50" spans="1:5" ht="12" customHeight="1">
      <c r="A50" s="89" t="s">
        <v>40</v>
      </c>
      <c r="B50" s="42"/>
      <c r="C50" s="30" t="s">
        <v>26</v>
      </c>
      <c r="D50" s="31">
        <v>0</v>
      </c>
      <c r="E50" s="32">
        <v>0</v>
      </c>
    </row>
    <row r="51" spans="1:5" ht="24" customHeight="1">
      <c r="A51" s="107"/>
      <c r="B51" s="42"/>
      <c r="C51" s="30" t="s">
        <v>26</v>
      </c>
      <c r="D51" s="31" t="s">
        <v>41</v>
      </c>
      <c r="E51" s="32" t="s">
        <v>41</v>
      </c>
    </row>
    <row r="52" spans="1:5" ht="12.75">
      <c r="A52" s="23" t="s">
        <v>42</v>
      </c>
      <c r="B52" s="24" t="s">
        <v>26</v>
      </c>
      <c r="C52" s="25">
        <f>C53+C92+C112+C116+C117</f>
        <v>6433101</v>
      </c>
      <c r="D52" s="26">
        <f>D53+D92+D112+D116+D117</f>
        <v>746760</v>
      </c>
      <c r="E52" s="27">
        <f aca="true" t="shared" si="0" ref="E52:E64">C52+D52</f>
        <v>7179861</v>
      </c>
    </row>
    <row r="53" spans="1:5" ht="12.75" customHeight="1">
      <c r="A53" s="23" t="s">
        <v>43</v>
      </c>
      <c r="B53" s="24">
        <v>2000</v>
      </c>
      <c r="C53" s="25">
        <f>C55+C58+C59+C80+C83+C87+C91</f>
        <v>6433101</v>
      </c>
      <c r="D53" s="26">
        <f>D55+D58+D59+D80+D83+D87+D91</f>
        <v>746760</v>
      </c>
      <c r="E53" s="27">
        <f t="shared" si="0"/>
        <v>7179861</v>
      </c>
    </row>
    <row r="54" spans="1:5" ht="15.75" customHeight="1" hidden="1">
      <c r="A54" s="45" t="s">
        <v>44</v>
      </c>
      <c r="B54" s="29">
        <v>2100</v>
      </c>
      <c r="C54" s="30">
        <f>C55+C58</f>
        <v>4465410</v>
      </c>
      <c r="D54" s="31"/>
      <c r="E54" s="32">
        <f t="shared" si="0"/>
        <v>4465410</v>
      </c>
    </row>
    <row r="55" spans="1:5" ht="13.5" customHeight="1">
      <c r="A55" s="46" t="s">
        <v>45</v>
      </c>
      <c r="B55" s="29">
        <v>2110</v>
      </c>
      <c r="C55" s="30">
        <f>C56</f>
        <v>3660173</v>
      </c>
      <c r="D55" s="31">
        <f>SUM(D56:D57)</f>
        <v>0</v>
      </c>
      <c r="E55" s="32">
        <f t="shared" si="0"/>
        <v>3660173</v>
      </c>
    </row>
    <row r="56" spans="1:5" ht="15" customHeight="1">
      <c r="A56" s="40" t="s">
        <v>46</v>
      </c>
      <c r="B56" s="29">
        <v>2111</v>
      </c>
      <c r="C56" s="30">
        <v>3660173</v>
      </c>
      <c r="D56" s="31">
        <f>'[1]Спец.кошти'!M7</f>
        <v>0</v>
      </c>
      <c r="E56" s="32">
        <f t="shared" si="0"/>
        <v>3660173</v>
      </c>
    </row>
    <row r="57" spans="1:5" ht="13.5" customHeight="1">
      <c r="A57" s="40" t="s">
        <v>47</v>
      </c>
      <c r="B57" s="29">
        <v>2112</v>
      </c>
      <c r="C57" s="30">
        <v>0</v>
      </c>
      <c r="D57" s="31">
        <v>0</v>
      </c>
      <c r="E57" s="32">
        <f t="shared" si="0"/>
        <v>0</v>
      </c>
    </row>
    <row r="58" spans="1:5" ht="12.75" customHeight="1">
      <c r="A58" s="46" t="s">
        <v>48</v>
      </c>
      <c r="B58" s="29">
        <v>2120</v>
      </c>
      <c r="C58" s="30">
        <v>805237</v>
      </c>
      <c r="D58" s="31">
        <f>'[1]Спец.кошти'!M8</f>
        <v>0</v>
      </c>
      <c r="E58" s="32">
        <f t="shared" si="0"/>
        <v>805237</v>
      </c>
    </row>
    <row r="59" spans="1:5" ht="12.75" customHeight="1">
      <c r="A59" s="46" t="s">
        <v>49</v>
      </c>
      <c r="B59" s="29">
        <v>2200</v>
      </c>
      <c r="C59" s="30">
        <f>C60+C61+C62+C63+C64+C69+C70+C77</f>
        <v>1967691</v>
      </c>
      <c r="D59" s="31">
        <f>D60+D61+D62+D63+D64+D69+D70+D77</f>
        <v>745730</v>
      </c>
      <c r="E59" s="32">
        <f t="shared" si="0"/>
        <v>2713421</v>
      </c>
    </row>
    <row r="60" spans="1:5" ht="12.75" customHeight="1">
      <c r="A60" s="47" t="s">
        <v>50</v>
      </c>
      <c r="B60" s="48">
        <v>2210</v>
      </c>
      <c r="C60" s="49">
        <v>51164</v>
      </c>
      <c r="D60" s="50">
        <v>5530</v>
      </c>
      <c r="E60" s="51">
        <f t="shared" si="0"/>
        <v>56694</v>
      </c>
    </row>
    <row r="61" spans="1:5" ht="12.75" customHeight="1">
      <c r="A61" s="28" t="s">
        <v>121</v>
      </c>
      <c r="B61" s="29">
        <v>2220</v>
      </c>
      <c r="C61" s="34">
        <v>3000</v>
      </c>
      <c r="D61" s="35">
        <v>1000</v>
      </c>
      <c r="E61" s="32">
        <f t="shared" si="0"/>
        <v>4000</v>
      </c>
    </row>
    <row r="62" spans="1:5" ht="12.75" customHeight="1">
      <c r="A62" s="28" t="s">
        <v>51</v>
      </c>
      <c r="B62" s="29">
        <v>2230</v>
      </c>
      <c r="C62" s="34">
        <v>545498</v>
      </c>
      <c r="D62" s="35">
        <v>739200</v>
      </c>
      <c r="E62" s="32">
        <f t="shared" si="0"/>
        <v>1284698</v>
      </c>
    </row>
    <row r="63" spans="1:5" ht="12" customHeight="1">
      <c r="A63" s="28" t="s">
        <v>52</v>
      </c>
      <c r="B63" s="29">
        <v>2240</v>
      </c>
      <c r="C63" s="34">
        <v>57353</v>
      </c>
      <c r="D63" s="35">
        <v>0</v>
      </c>
      <c r="E63" s="32">
        <f t="shared" si="0"/>
        <v>57353</v>
      </c>
    </row>
    <row r="64" spans="1:5" ht="10.5" customHeight="1">
      <c r="A64" s="28" t="s">
        <v>53</v>
      </c>
      <c r="B64" s="29">
        <v>2250</v>
      </c>
      <c r="C64" s="34">
        <v>1494</v>
      </c>
      <c r="D64" s="35">
        <f>'[1]Спец.кошти'!M13</f>
        <v>0</v>
      </c>
      <c r="E64" s="32">
        <f t="shared" si="0"/>
        <v>1494</v>
      </c>
    </row>
    <row r="65" spans="1:5" ht="10.5" customHeight="1">
      <c r="A65" s="52"/>
      <c r="B65" s="53"/>
      <c r="C65" s="54"/>
      <c r="D65" s="54"/>
      <c r="E65" s="55"/>
    </row>
    <row r="66" spans="1:5" ht="10.5" customHeight="1">
      <c r="A66" s="52"/>
      <c r="B66" s="53"/>
      <c r="C66" s="54"/>
      <c r="D66" s="54"/>
      <c r="E66" s="55"/>
    </row>
    <row r="67" spans="1:5" ht="10.5" customHeight="1" thickBot="1">
      <c r="A67" s="113" t="s">
        <v>54</v>
      </c>
      <c r="B67" s="113"/>
      <c r="C67" s="113"/>
      <c r="D67" s="113"/>
      <c r="E67" s="113"/>
    </row>
    <row r="68" spans="1:5" ht="10.5" customHeight="1" thickBot="1">
      <c r="A68" s="56">
        <v>1</v>
      </c>
      <c r="B68" s="57" t="s">
        <v>55</v>
      </c>
      <c r="C68" s="58" t="s">
        <v>56</v>
      </c>
      <c r="D68" s="57" t="s">
        <v>57</v>
      </c>
      <c r="E68" s="59" t="s">
        <v>58</v>
      </c>
    </row>
    <row r="69" spans="1:5" ht="12" customHeight="1">
      <c r="A69" s="47" t="s">
        <v>59</v>
      </c>
      <c r="B69" s="48">
        <v>2260</v>
      </c>
      <c r="C69" s="49">
        <v>0</v>
      </c>
      <c r="D69" s="50">
        <v>0</v>
      </c>
      <c r="E69" s="51">
        <f aca="true" t="shared" si="1" ref="E69:E75">C69+D69</f>
        <v>0</v>
      </c>
    </row>
    <row r="70" spans="1:5" ht="11.25" customHeight="1">
      <c r="A70" s="60" t="s">
        <v>60</v>
      </c>
      <c r="B70" s="29">
        <v>2270</v>
      </c>
      <c r="C70" s="30">
        <f>SUM(C71:C75)</f>
        <v>1309182</v>
      </c>
      <c r="D70" s="31">
        <f>SUM(D71:D75)</f>
        <v>0</v>
      </c>
      <c r="E70" s="32">
        <f t="shared" si="1"/>
        <v>1309182</v>
      </c>
    </row>
    <row r="71" spans="1:5" ht="11.25" customHeight="1">
      <c r="A71" s="40" t="s">
        <v>61</v>
      </c>
      <c r="B71" s="29">
        <v>2271</v>
      </c>
      <c r="C71" s="30">
        <v>933146</v>
      </c>
      <c r="D71" s="31">
        <f>'[1]Спец.кошти'!M14</f>
        <v>0</v>
      </c>
      <c r="E71" s="32">
        <f t="shared" si="1"/>
        <v>933146</v>
      </c>
    </row>
    <row r="72" spans="1:5" ht="11.25" customHeight="1">
      <c r="A72" s="40" t="s">
        <v>62</v>
      </c>
      <c r="B72" s="29">
        <v>2272</v>
      </c>
      <c r="C72" s="30">
        <v>128662</v>
      </c>
      <c r="D72" s="31">
        <f>'[1]Спец.кошти'!M15</f>
        <v>0</v>
      </c>
      <c r="E72" s="32">
        <f t="shared" si="1"/>
        <v>128662</v>
      </c>
    </row>
    <row r="73" spans="1:5" ht="11.25" customHeight="1">
      <c r="A73" s="40" t="s">
        <v>63</v>
      </c>
      <c r="B73" s="29">
        <v>2273</v>
      </c>
      <c r="C73" s="30">
        <v>247374</v>
      </c>
      <c r="D73" s="31">
        <f>'[1]Спец.кошти'!M16</f>
        <v>0</v>
      </c>
      <c r="E73" s="32">
        <f t="shared" si="1"/>
        <v>247374</v>
      </c>
    </row>
    <row r="74" spans="1:5" ht="11.25" customHeight="1">
      <c r="A74" s="40" t="s">
        <v>64</v>
      </c>
      <c r="B74" s="29">
        <v>2274</v>
      </c>
      <c r="C74" s="30">
        <v>0</v>
      </c>
      <c r="D74" s="31">
        <v>0</v>
      </c>
      <c r="E74" s="32">
        <f t="shared" si="1"/>
        <v>0</v>
      </c>
    </row>
    <row r="75" spans="1:5" ht="11.25" customHeight="1">
      <c r="A75" s="40" t="s">
        <v>65</v>
      </c>
      <c r="B75" s="29">
        <v>2275</v>
      </c>
      <c r="C75" s="30">
        <v>0</v>
      </c>
      <c r="D75" s="31">
        <v>0</v>
      </c>
      <c r="E75" s="32">
        <f t="shared" si="1"/>
        <v>0</v>
      </c>
    </row>
    <row r="76" spans="1:5" ht="11.25" customHeight="1">
      <c r="A76" s="61" t="s">
        <v>66</v>
      </c>
      <c r="B76" s="29">
        <v>2276</v>
      </c>
      <c r="C76" s="30">
        <v>0</v>
      </c>
      <c r="D76" s="31">
        <v>0</v>
      </c>
      <c r="E76" s="32">
        <v>0</v>
      </c>
    </row>
    <row r="77" spans="1:5" ht="22.5" customHeight="1">
      <c r="A77" s="28" t="s">
        <v>67</v>
      </c>
      <c r="B77" s="62">
        <v>2280</v>
      </c>
      <c r="C77" s="34">
        <f>SUM(C78:C79)</f>
        <v>0</v>
      </c>
      <c r="D77" s="35">
        <f>SUM(D78:D79)</f>
        <v>0</v>
      </c>
      <c r="E77" s="36">
        <f aca="true" t="shared" si="2" ref="E77:E91">C77+D77</f>
        <v>0</v>
      </c>
    </row>
    <row r="78" spans="1:5" ht="24" customHeight="1">
      <c r="A78" s="39" t="s">
        <v>68</v>
      </c>
      <c r="B78" s="63">
        <v>2281</v>
      </c>
      <c r="C78" s="34">
        <v>0</v>
      </c>
      <c r="D78" s="35">
        <v>0</v>
      </c>
      <c r="E78" s="32">
        <f t="shared" si="2"/>
        <v>0</v>
      </c>
    </row>
    <row r="79" spans="1:5" ht="23.25" customHeight="1">
      <c r="A79" s="40" t="s">
        <v>69</v>
      </c>
      <c r="B79" s="63">
        <v>2282</v>
      </c>
      <c r="C79" s="34">
        <v>0</v>
      </c>
      <c r="D79" s="35">
        <v>0</v>
      </c>
      <c r="E79" s="32">
        <f t="shared" si="2"/>
        <v>0</v>
      </c>
    </row>
    <row r="80" spans="1:5" ht="11.25" customHeight="1">
      <c r="A80" s="46" t="s">
        <v>122</v>
      </c>
      <c r="B80" s="29">
        <v>2400</v>
      </c>
      <c r="C80" s="30">
        <f>SUM(C81:C82)</f>
        <v>0</v>
      </c>
      <c r="D80" s="31">
        <f>SUM(D81:D82)</f>
        <v>0</v>
      </c>
      <c r="E80" s="32">
        <f t="shared" si="2"/>
        <v>0</v>
      </c>
    </row>
    <row r="81" spans="1:5" ht="11.25" customHeight="1">
      <c r="A81" s="28" t="s">
        <v>123</v>
      </c>
      <c r="B81" s="29">
        <v>2410</v>
      </c>
      <c r="C81" s="30">
        <v>0</v>
      </c>
      <c r="D81" s="31">
        <v>0</v>
      </c>
      <c r="E81" s="32">
        <f t="shared" si="2"/>
        <v>0</v>
      </c>
    </row>
    <row r="82" spans="1:5" ht="11.25" customHeight="1">
      <c r="A82" s="28" t="s">
        <v>124</v>
      </c>
      <c r="B82" s="29">
        <v>2420</v>
      </c>
      <c r="C82" s="30">
        <v>0</v>
      </c>
      <c r="D82" s="31">
        <v>0</v>
      </c>
      <c r="E82" s="32">
        <f t="shared" si="2"/>
        <v>0</v>
      </c>
    </row>
    <row r="83" spans="1:5" ht="10.5" customHeight="1">
      <c r="A83" s="46" t="s">
        <v>70</v>
      </c>
      <c r="B83" s="29">
        <v>2600</v>
      </c>
      <c r="C83" s="30">
        <f>SUM(C84:C86)</f>
        <v>0</v>
      </c>
      <c r="D83" s="31">
        <f>SUM(D84:D86)</f>
        <v>0</v>
      </c>
      <c r="E83" s="32">
        <f t="shared" si="2"/>
        <v>0</v>
      </c>
    </row>
    <row r="84" spans="1:5" ht="23.25" customHeight="1">
      <c r="A84" s="28" t="s">
        <v>71</v>
      </c>
      <c r="B84" s="29">
        <v>2610</v>
      </c>
      <c r="C84" s="30">
        <v>0</v>
      </c>
      <c r="D84" s="31">
        <v>0</v>
      </c>
      <c r="E84" s="32">
        <f t="shared" si="2"/>
        <v>0</v>
      </c>
    </row>
    <row r="85" spans="1:5" ht="23.25" customHeight="1">
      <c r="A85" s="28" t="s">
        <v>72</v>
      </c>
      <c r="B85" s="29">
        <v>2620</v>
      </c>
      <c r="C85" s="30">
        <v>0</v>
      </c>
      <c r="D85" s="31">
        <v>0</v>
      </c>
      <c r="E85" s="32">
        <f t="shared" si="2"/>
        <v>0</v>
      </c>
    </row>
    <row r="86" spans="1:5" ht="24" customHeight="1">
      <c r="A86" s="47" t="s">
        <v>73</v>
      </c>
      <c r="B86" s="29">
        <v>2630</v>
      </c>
      <c r="C86" s="30">
        <v>0</v>
      </c>
      <c r="D86" s="31">
        <v>0</v>
      </c>
      <c r="E86" s="32">
        <f t="shared" si="2"/>
        <v>0</v>
      </c>
    </row>
    <row r="87" spans="1:5" ht="11.25" customHeight="1">
      <c r="A87" s="60" t="s">
        <v>74</v>
      </c>
      <c r="B87" s="29">
        <v>2700</v>
      </c>
      <c r="C87" s="30">
        <v>0</v>
      </c>
      <c r="D87" s="31">
        <f>SUM(D88:D90)</f>
        <v>0</v>
      </c>
      <c r="E87" s="32">
        <f t="shared" si="2"/>
        <v>0</v>
      </c>
    </row>
    <row r="88" spans="1:5" ht="10.5" customHeight="1">
      <c r="A88" s="28" t="s">
        <v>75</v>
      </c>
      <c r="B88" s="29">
        <v>2710</v>
      </c>
      <c r="C88" s="30">
        <v>0</v>
      </c>
      <c r="D88" s="31">
        <v>0</v>
      </c>
      <c r="E88" s="32">
        <f t="shared" si="2"/>
        <v>0</v>
      </c>
    </row>
    <row r="89" spans="1:5" ht="11.25" customHeight="1">
      <c r="A89" s="28" t="s">
        <v>76</v>
      </c>
      <c r="B89" s="29">
        <v>2720</v>
      </c>
      <c r="C89" s="30">
        <v>0</v>
      </c>
      <c r="D89" s="31">
        <v>0</v>
      </c>
      <c r="E89" s="32">
        <f t="shared" si="2"/>
        <v>0</v>
      </c>
    </row>
    <row r="90" spans="1:5" ht="11.25" customHeight="1">
      <c r="A90" s="28" t="s">
        <v>77</v>
      </c>
      <c r="B90" s="29">
        <v>2730</v>
      </c>
      <c r="C90" s="30">
        <v>0</v>
      </c>
      <c r="D90" s="31">
        <v>0</v>
      </c>
      <c r="E90" s="32">
        <f t="shared" si="2"/>
        <v>0</v>
      </c>
    </row>
    <row r="91" spans="1:5" ht="12" customHeight="1">
      <c r="A91" s="64" t="s">
        <v>78</v>
      </c>
      <c r="B91" s="29">
        <v>2800</v>
      </c>
      <c r="C91" s="30">
        <v>0</v>
      </c>
      <c r="D91" s="31">
        <v>1030</v>
      </c>
      <c r="E91" s="32">
        <f t="shared" si="2"/>
        <v>1030</v>
      </c>
    </row>
    <row r="92" spans="1:5" ht="11.25" customHeight="1">
      <c r="A92" s="65" t="s">
        <v>79</v>
      </c>
      <c r="B92" s="24">
        <v>3000</v>
      </c>
      <c r="C92" s="25">
        <f>C93+C107</f>
        <v>0</v>
      </c>
      <c r="D92" s="26">
        <f>D93+D107</f>
        <v>0</v>
      </c>
      <c r="E92" s="66">
        <f>E93+E107</f>
        <v>0</v>
      </c>
    </row>
    <row r="93" spans="1:5" ht="11.25" customHeight="1">
      <c r="A93" s="64" t="s">
        <v>80</v>
      </c>
      <c r="B93" s="29">
        <v>3100</v>
      </c>
      <c r="C93" s="30">
        <f>C94+C108</f>
        <v>0</v>
      </c>
      <c r="D93" s="31">
        <f>D94+D100</f>
        <v>0</v>
      </c>
      <c r="E93" s="67">
        <f>E94+E100</f>
        <v>0</v>
      </c>
    </row>
    <row r="94" spans="1:5" ht="23.25" customHeight="1">
      <c r="A94" s="28" t="s">
        <v>81</v>
      </c>
      <c r="B94" s="29">
        <v>3110</v>
      </c>
      <c r="C94" s="30">
        <f>N22</f>
        <v>0</v>
      </c>
      <c r="D94" s="31">
        <v>0</v>
      </c>
      <c r="E94" s="68">
        <f aca="true" t="shared" si="3" ref="E94:E117">C94+D94</f>
        <v>0</v>
      </c>
    </row>
    <row r="95" spans="1:5" ht="12" customHeight="1">
      <c r="A95" s="28" t="s">
        <v>82</v>
      </c>
      <c r="B95" s="29">
        <v>3120</v>
      </c>
      <c r="C95" s="30">
        <f>SUM(C96:C97)</f>
        <v>0</v>
      </c>
      <c r="D95" s="31">
        <f>SUM(D96:D97)</f>
        <v>0</v>
      </c>
      <c r="E95" s="68">
        <f t="shared" si="3"/>
        <v>0</v>
      </c>
    </row>
    <row r="96" spans="1:5" ht="12" customHeight="1">
      <c r="A96" s="40" t="s">
        <v>83</v>
      </c>
      <c r="B96" s="29">
        <v>3121</v>
      </c>
      <c r="C96" s="30">
        <v>0</v>
      </c>
      <c r="D96" s="31">
        <v>0</v>
      </c>
      <c r="E96" s="68">
        <f t="shared" si="3"/>
        <v>0</v>
      </c>
    </row>
    <row r="97" spans="1:5" ht="12.75">
      <c r="A97" s="40" t="s">
        <v>125</v>
      </c>
      <c r="B97" s="29">
        <v>3122</v>
      </c>
      <c r="C97" s="30">
        <v>0</v>
      </c>
      <c r="D97" s="31">
        <v>0</v>
      </c>
      <c r="E97" s="68">
        <f t="shared" si="3"/>
        <v>0</v>
      </c>
    </row>
    <row r="98" spans="1:5" ht="12.75">
      <c r="A98" s="28" t="s">
        <v>84</v>
      </c>
      <c r="B98" s="29">
        <v>3130</v>
      </c>
      <c r="C98" s="30">
        <f>SUM(C99:C100)</f>
        <v>0</v>
      </c>
      <c r="D98" s="31">
        <v>0</v>
      </c>
      <c r="E98" s="68">
        <f t="shared" si="3"/>
        <v>0</v>
      </c>
    </row>
    <row r="99" spans="1:5" ht="12" customHeight="1">
      <c r="A99" s="40" t="s">
        <v>85</v>
      </c>
      <c r="B99" s="29">
        <v>3131</v>
      </c>
      <c r="C99" s="30">
        <v>0</v>
      </c>
      <c r="D99" s="31">
        <v>0</v>
      </c>
      <c r="E99" s="68">
        <f t="shared" si="3"/>
        <v>0</v>
      </c>
    </row>
    <row r="100" spans="1:5" ht="12.75">
      <c r="A100" s="40" t="s">
        <v>126</v>
      </c>
      <c r="B100" s="29">
        <v>3132</v>
      </c>
      <c r="C100" s="30">
        <f>N23</f>
        <v>0</v>
      </c>
      <c r="D100" s="31">
        <v>0</v>
      </c>
      <c r="E100" s="68">
        <f t="shared" si="3"/>
        <v>0</v>
      </c>
    </row>
    <row r="101" spans="1:5" ht="11.25" customHeight="1">
      <c r="A101" s="28" t="s">
        <v>86</v>
      </c>
      <c r="B101" s="29">
        <v>3140</v>
      </c>
      <c r="C101" s="30">
        <f>SUM(C102:C104)</f>
        <v>0</v>
      </c>
      <c r="D101" s="31">
        <f>SUM(D102:D104)</f>
        <v>0</v>
      </c>
      <c r="E101" s="32">
        <f t="shared" si="3"/>
        <v>0</v>
      </c>
    </row>
    <row r="102" spans="1:5" ht="11.25" customHeight="1">
      <c r="A102" s="40" t="s">
        <v>87</v>
      </c>
      <c r="B102" s="29">
        <v>3141</v>
      </c>
      <c r="C102" s="30">
        <v>0</v>
      </c>
      <c r="D102" s="31">
        <v>0</v>
      </c>
      <c r="E102" s="32">
        <f t="shared" si="3"/>
        <v>0</v>
      </c>
    </row>
    <row r="103" spans="1:5" ht="11.25" customHeight="1">
      <c r="A103" s="40" t="s">
        <v>88</v>
      </c>
      <c r="B103" s="29">
        <v>3142</v>
      </c>
      <c r="C103" s="30">
        <v>0</v>
      </c>
      <c r="D103" s="31">
        <v>0</v>
      </c>
      <c r="E103" s="32">
        <f t="shared" si="3"/>
        <v>0</v>
      </c>
    </row>
    <row r="104" spans="1:5" ht="11.25" customHeight="1">
      <c r="A104" s="40" t="s">
        <v>89</v>
      </c>
      <c r="B104" s="29">
        <v>3143</v>
      </c>
      <c r="C104" s="30">
        <v>0</v>
      </c>
      <c r="D104" s="31">
        <v>0</v>
      </c>
      <c r="E104" s="32">
        <f t="shared" si="3"/>
        <v>0</v>
      </c>
    </row>
    <row r="105" spans="1:5" ht="11.25" customHeight="1">
      <c r="A105" s="28" t="s">
        <v>90</v>
      </c>
      <c r="B105" s="29">
        <v>3150</v>
      </c>
      <c r="C105" s="30">
        <v>0</v>
      </c>
      <c r="D105" s="31">
        <v>0</v>
      </c>
      <c r="E105" s="32">
        <f t="shared" si="3"/>
        <v>0</v>
      </c>
    </row>
    <row r="106" spans="1:5" ht="12.75">
      <c r="A106" s="28" t="s">
        <v>91</v>
      </c>
      <c r="B106" s="29">
        <v>3160</v>
      </c>
      <c r="C106" s="30">
        <v>0</v>
      </c>
      <c r="D106" s="31">
        <v>0</v>
      </c>
      <c r="E106" s="32">
        <f t="shared" si="3"/>
        <v>0</v>
      </c>
    </row>
    <row r="107" spans="1:5" ht="11.25" customHeight="1">
      <c r="A107" s="64" t="s">
        <v>92</v>
      </c>
      <c r="B107" s="29">
        <v>3200</v>
      </c>
      <c r="C107" s="30">
        <f>SUM(C108:C111)</f>
        <v>0</v>
      </c>
      <c r="D107" s="31">
        <f>SUM(D108:D111)</f>
        <v>0</v>
      </c>
      <c r="E107" s="32">
        <f t="shared" si="3"/>
        <v>0</v>
      </c>
    </row>
    <row r="108" spans="1:5" ht="24" customHeight="1">
      <c r="A108" s="28" t="s">
        <v>93</v>
      </c>
      <c r="B108" s="29">
        <v>3210</v>
      </c>
      <c r="C108" s="30">
        <v>0</v>
      </c>
      <c r="D108" s="31">
        <v>0</v>
      </c>
      <c r="E108" s="32">
        <f t="shared" si="3"/>
        <v>0</v>
      </c>
    </row>
    <row r="109" spans="1:5" ht="23.25" customHeight="1">
      <c r="A109" s="28" t="s">
        <v>94</v>
      </c>
      <c r="B109" s="29">
        <v>3220</v>
      </c>
      <c r="C109" s="30">
        <v>0</v>
      </c>
      <c r="D109" s="31">
        <v>0</v>
      </c>
      <c r="E109" s="32">
        <f t="shared" si="3"/>
        <v>0</v>
      </c>
    </row>
    <row r="110" spans="1:5" ht="24" customHeight="1">
      <c r="A110" s="28" t="s">
        <v>95</v>
      </c>
      <c r="B110" s="29">
        <v>3230</v>
      </c>
      <c r="C110" s="30">
        <v>0</v>
      </c>
      <c r="D110" s="31">
        <v>0</v>
      </c>
      <c r="E110" s="32">
        <f t="shared" si="3"/>
        <v>0</v>
      </c>
    </row>
    <row r="111" spans="1:5" ht="11.25" customHeight="1">
      <c r="A111" s="28" t="s">
        <v>96</v>
      </c>
      <c r="B111" s="29">
        <v>3240</v>
      </c>
      <c r="C111" s="30">
        <v>0</v>
      </c>
      <c r="D111" s="31">
        <v>0</v>
      </c>
      <c r="E111" s="32">
        <f t="shared" si="3"/>
        <v>0</v>
      </c>
    </row>
    <row r="112" spans="1:5" ht="11.25" customHeight="1">
      <c r="A112" s="23" t="s">
        <v>97</v>
      </c>
      <c r="B112" s="29">
        <v>4110</v>
      </c>
      <c r="C112" s="30">
        <f>SUM(C113:C115)</f>
        <v>0</v>
      </c>
      <c r="D112" s="31">
        <f>SUM(D113:D115)</f>
        <v>0</v>
      </c>
      <c r="E112" s="32">
        <f t="shared" si="3"/>
        <v>0</v>
      </c>
    </row>
    <row r="113" spans="1:5" ht="12.75">
      <c r="A113" s="39" t="s">
        <v>98</v>
      </c>
      <c r="B113" s="69">
        <v>4111</v>
      </c>
      <c r="C113" s="30">
        <v>0</v>
      </c>
      <c r="D113" s="31">
        <v>0</v>
      </c>
      <c r="E113" s="32">
        <f t="shared" si="3"/>
        <v>0</v>
      </c>
    </row>
    <row r="114" spans="1:5" ht="23.25" customHeight="1">
      <c r="A114" s="40" t="s">
        <v>99</v>
      </c>
      <c r="B114" s="69">
        <v>4112</v>
      </c>
      <c r="C114" s="30">
        <v>0</v>
      </c>
      <c r="D114" s="31">
        <v>0</v>
      </c>
      <c r="E114" s="32">
        <f t="shared" si="3"/>
        <v>0</v>
      </c>
    </row>
    <row r="115" spans="1:5" ht="12" customHeight="1">
      <c r="A115" s="40" t="s">
        <v>100</v>
      </c>
      <c r="B115" s="69">
        <v>4113</v>
      </c>
      <c r="C115" s="30">
        <v>0</v>
      </c>
      <c r="D115" s="31">
        <v>0</v>
      </c>
      <c r="E115" s="32">
        <f t="shared" si="3"/>
        <v>0</v>
      </c>
    </row>
    <row r="116" spans="1:5" ht="11.25" customHeight="1">
      <c r="A116" s="23" t="s">
        <v>101</v>
      </c>
      <c r="B116" s="29">
        <v>4210</v>
      </c>
      <c r="C116" s="30">
        <v>0</v>
      </c>
      <c r="D116" s="31">
        <v>0</v>
      </c>
      <c r="E116" s="32">
        <f t="shared" si="3"/>
        <v>0</v>
      </c>
    </row>
    <row r="117" spans="1:5" ht="11.25" customHeight="1" thickBot="1">
      <c r="A117" s="70" t="s">
        <v>102</v>
      </c>
      <c r="B117" s="71">
        <v>9000</v>
      </c>
      <c r="C117" s="72">
        <v>0</v>
      </c>
      <c r="D117" s="73">
        <v>0</v>
      </c>
      <c r="E117" s="74">
        <f t="shared" si="3"/>
        <v>0</v>
      </c>
    </row>
    <row r="118" spans="1:5" ht="11.25" customHeight="1">
      <c r="A118" s="75"/>
      <c r="B118" s="76"/>
      <c r="C118" s="77"/>
      <c r="D118" s="77"/>
      <c r="E118" s="77"/>
    </row>
    <row r="119" spans="1:5" ht="12.75" customHeight="1">
      <c r="A119" s="78" t="s">
        <v>130</v>
      </c>
      <c r="B119" s="79"/>
      <c r="C119" s="80"/>
      <c r="D119" s="80"/>
      <c r="E119" s="88" t="s">
        <v>131</v>
      </c>
    </row>
    <row r="120" spans="1:5" ht="12.75" customHeight="1" hidden="1">
      <c r="A120" s="14" t="s">
        <v>103</v>
      </c>
      <c r="C120" s="81" t="s">
        <v>104</v>
      </c>
      <c r="E120" s="81" t="s">
        <v>105</v>
      </c>
    </row>
    <row r="121" spans="1:5" ht="11.25" customHeight="1" hidden="1">
      <c r="A121" s="82" t="s">
        <v>106</v>
      </c>
      <c r="B121" s="79"/>
      <c r="C121" s="79"/>
      <c r="D121" s="79"/>
      <c r="E121" s="78" t="s">
        <v>107</v>
      </c>
    </row>
    <row r="122" spans="1:5" ht="12.75">
      <c r="A122" s="14" t="s">
        <v>108</v>
      </c>
      <c r="C122" s="81" t="s">
        <v>104</v>
      </c>
      <c r="E122" s="81" t="s">
        <v>105</v>
      </c>
    </row>
    <row r="123" spans="1:5" ht="12.75">
      <c r="A123" s="83" t="s">
        <v>109</v>
      </c>
      <c r="B123" s="83"/>
      <c r="C123" s="84"/>
      <c r="D123" s="100" t="s">
        <v>110</v>
      </c>
      <c r="E123" s="100"/>
    </row>
    <row r="124" spans="1:5" ht="9.75" customHeight="1">
      <c r="A124" s="14" t="s">
        <v>108</v>
      </c>
      <c r="C124" s="85" t="s">
        <v>104</v>
      </c>
      <c r="D124" s="110" t="s">
        <v>111</v>
      </c>
      <c r="E124" s="110"/>
    </row>
    <row r="125" spans="1:3" ht="9.75" customHeight="1">
      <c r="A125" s="108" t="s">
        <v>112</v>
      </c>
      <c r="B125" s="108"/>
      <c r="C125" s="108"/>
    </row>
    <row r="126" spans="1:3" ht="12" customHeight="1">
      <c r="A126" s="13" t="s">
        <v>113</v>
      </c>
      <c r="B126" s="6"/>
      <c r="C126" s="6"/>
    </row>
    <row r="127" ht="12.75">
      <c r="A127" s="86" t="s">
        <v>114</v>
      </c>
    </row>
    <row r="128" spans="1:5" ht="12" customHeight="1">
      <c r="A128" s="109"/>
      <c r="B128" s="109"/>
      <c r="C128" s="109"/>
      <c r="D128" s="109"/>
      <c r="E128" s="109"/>
    </row>
    <row r="129" spans="1:5" ht="12.75">
      <c r="A129" s="94" t="s">
        <v>115</v>
      </c>
      <c r="B129" s="94"/>
      <c r="C129" s="94"/>
      <c r="D129" s="94"/>
      <c r="E129" s="94"/>
    </row>
    <row r="130" spans="1:5" ht="11.25" customHeight="1">
      <c r="A130" s="87" t="s">
        <v>116</v>
      </c>
      <c r="B130" s="87"/>
      <c r="C130" s="87"/>
      <c r="D130" s="87"/>
      <c r="E130" s="87"/>
    </row>
    <row r="131" spans="1:5" ht="12.75">
      <c r="A131" s="87" t="s">
        <v>117</v>
      </c>
      <c r="B131" s="87"/>
      <c r="C131" s="87"/>
      <c r="D131" s="87"/>
      <c r="E131" s="87"/>
    </row>
  </sheetData>
  <sheetProtection/>
  <mergeCells count="30">
    <mergeCell ref="D31:D32"/>
    <mergeCell ref="B8:F8"/>
    <mergeCell ref="A18:E18"/>
    <mergeCell ref="A22:E22"/>
    <mergeCell ref="B10:F10"/>
    <mergeCell ref="B12:F12"/>
    <mergeCell ref="B11:F11"/>
    <mergeCell ref="B13:F13"/>
    <mergeCell ref="B15:F15"/>
    <mergeCell ref="B14:F14"/>
    <mergeCell ref="A25:F25"/>
    <mergeCell ref="A129:E129"/>
    <mergeCell ref="E31:E32"/>
    <mergeCell ref="B31:B32"/>
    <mergeCell ref="A50:A51"/>
    <mergeCell ref="A125:C125"/>
    <mergeCell ref="A128:E128"/>
    <mergeCell ref="D123:E123"/>
    <mergeCell ref="C31:C32"/>
    <mergeCell ref="D124:E124"/>
    <mergeCell ref="A67:E67"/>
    <mergeCell ref="C30:D30"/>
    <mergeCell ref="B16:F16"/>
    <mergeCell ref="A31:A32"/>
    <mergeCell ref="A29:E29"/>
    <mergeCell ref="A26:F26"/>
    <mergeCell ref="A28:F28"/>
    <mergeCell ref="F18:J18"/>
    <mergeCell ref="A24:E24"/>
    <mergeCell ref="A19:C19"/>
  </mergeCells>
  <printOptions/>
  <pageMargins left="0.1968503937007874" right="0.1968503937007874" top="0.7874015748031497" bottom="0.3937007874015748" header="0.5118110236220472" footer="0.5118110236220472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2018-01-31T10:32:21Z</cp:lastPrinted>
  <dcterms:created xsi:type="dcterms:W3CDTF">2018-01-30T08:35:06Z</dcterms:created>
  <dcterms:modified xsi:type="dcterms:W3CDTF">2018-02-01T05:11:39Z</dcterms:modified>
  <cp:category/>
  <cp:version/>
  <cp:contentType/>
  <cp:contentStatus/>
</cp:coreProperties>
</file>